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5" sheetId="1" r:id="rId1"/>
    <sheet name="2026-2027" sheetId="2" state="hidden" r:id="rId2"/>
  </sheets>
  <calcPr calcId="124519"/>
</workbook>
</file>

<file path=xl/calcChain.xml><?xml version="1.0" encoding="utf-8"?>
<calcChain xmlns="http://schemas.openxmlformats.org/spreadsheetml/2006/main">
  <c r="E50" i="1"/>
  <c r="E49" s="1"/>
  <c r="E46"/>
  <c r="E40"/>
  <c r="E36"/>
  <c r="E34"/>
  <c r="E27"/>
  <c r="E22"/>
  <c r="E18"/>
  <c r="E16"/>
  <c r="E14"/>
  <c r="D50"/>
  <c r="D49" s="1"/>
  <c r="D46"/>
  <c r="D40"/>
  <c r="D36"/>
  <c r="D34"/>
  <c r="D27"/>
  <c r="D22"/>
  <c r="D18"/>
  <c r="D16"/>
  <c r="D14"/>
  <c r="C36"/>
  <c r="C50"/>
  <c r="C49" s="1"/>
  <c r="C46"/>
  <c r="C40"/>
  <c r="C34"/>
  <c r="C27"/>
  <c r="C22"/>
  <c r="C18"/>
  <c r="C16"/>
  <c r="C14"/>
  <c r="E13" l="1"/>
  <c r="D13"/>
  <c r="C13"/>
  <c r="C56" s="1"/>
  <c r="E56" l="1"/>
  <c r="D56"/>
  <c r="D20" i="2"/>
  <c r="C20"/>
  <c r="D40" l="1"/>
  <c r="C40"/>
  <c r="C39" s="1"/>
  <c r="D32" l="1"/>
  <c r="C32"/>
  <c r="C7"/>
  <c r="D37"/>
  <c r="C37"/>
  <c r="D27"/>
  <c r="C27"/>
  <c r="D11"/>
  <c r="C11"/>
  <c r="D9"/>
  <c r="C9"/>
  <c r="D7"/>
  <c r="D29" l="1"/>
  <c r="D6" s="1"/>
  <c r="C29"/>
  <c r="C6" s="1"/>
  <c r="D39" l="1"/>
  <c r="D15" l="1"/>
  <c r="C15"/>
  <c r="D45" l="1"/>
  <c r="C45"/>
</calcChain>
</file>

<file path=xl/sharedStrings.xml><?xml version="1.0" encoding="utf-8"?>
<sst xmlns="http://schemas.openxmlformats.org/spreadsheetml/2006/main" count="185" uniqueCount="115">
  <si>
    <t>Приложение 1</t>
  </si>
  <si>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</si>
  <si>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</si>
  <si>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</si>
  <si>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</si>
  <si>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</si>
  <si>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</si>
  <si>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</si>
  <si>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</si>
  <si>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</si>
  <si>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</si>
  <si>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</si>
  <si>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</si>
  <si>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</si>
  <si>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</si>
  <si>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</si>
  <si>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</si>
  <si>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</si>
  <si>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</si>
  <si>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</si>
  <si>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</si>
  <si>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</si>
  <si>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</si>
  <si>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</si>
  <si>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</si>
  <si>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</si>
  <si>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</si>
  <si>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</si>
  <si>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</si>
  <si>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</si>
  <si>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</si>
  <si>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</si>
  <si>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>2 07 00000 00 0000 000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</si>
  <si>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</si>
  <si>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</si>
  <si>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1 03 02000 01 0000 110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</si>
  <si>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</si>
  <si>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</si>
  <si>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</si>
  <si>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</si>
  <si>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</si>
  <si>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</si>
  <si>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</si>
  <si>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</si>
  <si>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</si>
  <si>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</si>
  <si>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</si>
  <si>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</si>
  <si>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</si>
  <si>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</si>
  <si>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</si>
  <si>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</si>
  <si>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</si>
  <si>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</si>
  <si>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</si>
  <si>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</si>
  <si>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</si>
  <si>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</si>
  <si>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</si>
  <si>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</si>
  <si>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</si>
  <si>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</si>
  <si>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</si>
  <si>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</si>
  <si>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</si>
  <si>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</si>
  <si>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</si>
  <si>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</si>
  <si>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</si>
  <si>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</si>
  <si>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Прочие безвозмездные поступления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</si>
  <si>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</si>
  <si>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</si>
  <si>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</si>
  <si>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</si>
  <si>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</si>
  <si>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1 00 00000 00 0000 000</t>
  </si>
  <si>
    <t>1 01 02000 01 0000 110</t>
  </si>
  <si>
    <t>1 03 00000 00 0000 000</t>
  </si>
  <si>
    <t>1 05 00000 00 0000 000</t>
  </si>
  <si>
    <r>
      <t>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</si>
  <si>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>1 06 01000 00 0000 110</t>
  </si>
  <si>
    <t xml:space="preserve">1 06 06000 00 0000 110 </t>
  </si>
  <si>
    <t>1 08 00000 00 0000 000</t>
  </si>
  <si>
    <t>1 11 09044 04 0000 120</t>
  </si>
  <si>
    <t>1 12 00000 00 0000 000</t>
  </si>
  <si>
    <t>1 12 01000 01 0000 120</t>
  </si>
  <si>
    <t>2 00 00000 00 0000 000</t>
  </si>
  <si>
    <t>2 02 00000 00 0000 000</t>
  </si>
  <si>
    <t>1 07 00000 00 0000 000</t>
  </si>
  <si>
    <t>1 05 00000 00 0000 110</t>
  </si>
  <si>
    <t>1 05 01000 01 0000 110</t>
  </si>
  <si>
    <t>1 06 06000 00 0000 110</t>
  </si>
  <si>
    <t>НАЛОГИ, СБОРЫ И РЕГУЛЯРНЫЕ ПЛАТЕЖИ ЗА ПОЛЬЗОВАНИЕ ПРИРОДНЫМИ РЕСУРСАМИ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</si>
  <si>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</si>
  <si>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</si>
  <si>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Приложение 2</t>
  </si>
  <si>
    <t>1 17 14020 04 0000 150</t>
  </si>
  <si>
    <t>Средства самообложения граждан, зачисляемые в бюджеты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</si>
  <si>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</si>
  <si>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</si>
  <si>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к бюджету города Воткинска на 2025 год и</t>
  </si>
  <si>
    <t>на плановый период 2026 и 2027 годов</t>
  </si>
  <si>
    <t xml:space="preserve">Сумма                       (тыс. руб.)          на 2027 год         </t>
  </si>
  <si>
    <t xml:space="preserve">Сумма                      (тыс.руб.)          на 2025 год  </t>
  </si>
  <si>
    <t xml:space="preserve">Сумма                        (тыс. руб.)                 на 2026 год        </t>
  </si>
  <si>
    <t xml:space="preserve"> Прогнозируемый общий объем доходов бюджета города Воткинска на плановый период 2026 и 2027 годов в соответствии с классификацией доходов бюджетов Российской Федерации
</t>
  </si>
  <si>
    <t xml:space="preserve"> Приложение № 1  к бюджету города Воткинска на 2025 год и на плановый период 2026 год и 2027 годов "Прогнозируемый общий объем доходов бюджета города Воткинска на 2025 год в соответствии с классификацией доходов бюджетов Российской Федерации"</t>
  </si>
  <si>
    <t>Сумма                      (тыс.руб.)          на 2025 год  существующее значение показателя (справочно)</t>
  </si>
  <si>
    <t>к Решению Воткинской</t>
  </si>
  <si>
    <t xml:space="preserve">городской Думы </t>
  </si>
  <si>
    <t>от</t>
  </si>
  <si>
    <t>№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</si>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</sst>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14" fillId="0" borderId="0"/>
    <xf numFmtId="4" fontId="17" fillId="0" borderId="5">
      <alignment horizontal="right"/>
    </xf>
    <xf numFmtId="0" fontId="17" fillId="0" borderId="6">
      <alignment horizontal="left" wrapText="1"/>
    </xf>
    <xf numFmtId="0" fontId="17" fillId="0" borderId="7"/>
    <xf numFmtId="0" fontId="17" fillId="0" borderId="0">
      <alignment horizontal="center"/>
    </xf>
    <xf numFmtId="0" fontId="15" fillId="0" borderId="7"/>
    <xf numFmtId="0" fontId="16" fillId="0" borderId="0">
      <alignment horizontal="center"/>
    </xf>
    <xf numFmtId="0" fontId="16" fillId="0" borderId="7"/>
    <xf numFmtId="0" fontId="17" fillId="0" borderId="8">
      <alignment horizontal="left" wrapText="1"/>
    </xf>
    <xf numFmtId="0" fontId="17" fillId="0" borderId="9">
      <alignment horizontal="left" wrapText="1" indent="1"/>
    </xf>
    <xf numFmtId="0" fontId="17" fillId="0" borderId="8">
      <alignment horizontal="left" wrapText="1" indent="2"/>
    </xf>
    <xf numFmtId="0" fontId="17" fillId="0" borderId="6">
      <alignment horizontal="left" wrapText="1" indent="2"/>
    </xf>
    <xf numFmtId="49" fontId="17" fillId="0" borderId="7">
      <alignment horizontal="left"/>
    </xf>
    <xf numFmtId="49" fontId="17" fillId="0" borderId="10">
      <alignment horizontal="center" wrapText="1"/>
    </xf>
    <xf numFmtId="49" fontId="17" fillId="0" borderId="10">
      <alignment horizontal="left" wrapText="1"/>
    </xf>
    <xf numFmtId="49" fontId="17" fillId="0" borderId="10">
      <alignment horizontal="center" shrinkToFit="1"/>
    </xf>
    <xf numFmtId="49" fontId="17" fillId="0" borderId="5">
      <alignment horizontal="center" shrinkToFit="1"/>
    </xf>
    <xf numFmtId="0" fontId="17" fillId="0" borderId="11">
      <alignment horizontal="left" wrapText="1"/>
    </xf>
    <xf numFmtId="0" fontId="17" fillId="0" borderId="6">
      <alignment horizontal="left" wrapText="1" indent="1"/>
    </xf>
    <xf numFmtId="0" fontId="17" fillId="0" borderId="11">
      <alignment horizontal="left" wrapText="1" indent="2"/>
    </xf>
    <xf numFmtId="0" fontId="15" fillId="0" borderId="12"/>
    <xf numFmtId="0" fontId="15" fillId="0" borderId="13"/>
    <xf numFmtId="49" fontId="17" fillId="0" borderId="14">
      <alignment horizontal="center"/>
    </xf>
    <xf numFmtId="0" fontId="15" fillId="0" borderId="0"/>
    <xf numFmtId="49" fontId="17" fillId="0" borderId="15">
      <alignment horizontal="center" vertical="center" wrapText="1"/>
    </xf>
    <xf numFmtId="49" fontId="17" fillId="0" borderId="15">
      <alignment horizontal="center" vertical="center" wrapText="1"/>
    </xf>
    <xf numFmtId="4" fontId="18" fillId="3" borderId="15">
      <alignment horizontal="right" vertical="top" shrinkToFit="1"/>
    </xf>
    <xf numFmtId="49" fontId="17" fillId="0" borderId="16">
      <alignment horizontal="center" wrapText="1"/>
    </xf>
    <xf numFmtId="49" fontId="17" fillId="0" borderId="17">
      <alignment horizontal="center" wrapText="1"/>
    </xf>
    <xf numFmtId="49" fontId="17" fillId="0" borderId="0"/>
    <xf numFmtId="49" fontId="17" fillId="0" borderId="18">
      <alignment horizontal="center"/>
    </xf>
    <xf numFmtId="49" fontId="17" fillId="0" borderId="19">
      <alignment horizontal="center"/>
    </xf>
    <xf numFmtId="49" fontId="17" fillId="0" borderId="15">
      <alignment horizontal="center" vertical="center" wrapText="1"/>
    </xf>
    <xf numFmtId="49" fontId="17" fillId="0" borderId="20">
      <alignment horizontal="center" vertical="center" wrapText="1"/>
    </xf>
    <xf numFmtId="4" fontId="17" fillId="0" borderId="15">
      <alignment horizontal="right"/>
    </xf>
    <xf numFmtId="4" fontId="18" fillId="4" borderId="15">
      <alignment horizontal="right" vertical="top" shrinkToFit="1"/>
    </xf>
    <xf numFmtId="49" fontId="17" fillId="0" borderId="21">
      <alignment horizontal="center"/>
    </xf>
    <xf numFmtId="4" fontId="17" fillId="0" borderId="22">
      <alignment horizontal="right"/>
    </xf>
    <xf numFmtId="0" fontId="17" fillId="0" borderId="9">
      <alignment horizontal="left" wrapText="1"/>
    </xf>
    <xf numFmtId="49" fontId="17" fillId="0" borderId="5">
      <alignment horizontal="center"/>
    </xf>
    <xf numFmtId="49" fontId="17" fillId="0" borderId="7"/>
  </cellStyleXfs>
  <cellXfs count="9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9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3" fillId="0" borderId="0" xfId="0" applyFont="1"/>
    <xf numFmtId="164" fontId="7" fillId="0" borderId="1" xfId="0" applyNumberFormat="1" applyFont="1" applyFill="1" applyBorder="1"/>
    <xf numFmtId="0" fontId="9" fillId="0" borderId="1" xfId="0" applyFont="1" applyBorder="1" applyAlignment="1">
      <alignment vertical="top" wrapText="1"/>
    </xf>
    <xf numFmtId="0" fontId="2" fillId="0" borderId="0" xfId="0" applyFont="1" applyAlignment="1">
      <alignment horizontal="right" vertical="top"/>
    </xf>
    <xf numFmtId="164" fontId="7" fillId="0" borderId="1" xfId="0" applyNumberFormat="1" applyFont="1" applyFill="1" applyBorder="1" applyAlignment="1">
      <alignment vertical="top"/>
    </xf>
    <xf numFmtId="164" fontId="9" fillId="0" borderId="1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 applyProtection="1">
      <alignment vertical="center"/>
      <protection locked="0"/>
    </xf>
    <xf numFmtId="164" fontId="5" fillId="0" borderId="1" xfId="0" applyNumberFormat="1" applyFont="1" applyFill="1" applyBorder="1" applyAlignment="1"/>
    <xf numFmtId="0" fontId="6" fillId="0" borderId="1" xfId="1" applyFont="1" applyBorder="1" applyAlignment="1">
      <alignment vertical="top" wrapText="1"/>
    </xf>
    <xf numFmtId="3" fontId="6" fillId="0" borderId="1" xfId="1" applyNumberFormat="1" applyFont="1" applyBorder="1" applyAlignment="1">
      <alignment horizontal="right" vertical="top" wrapText="1"/>
    </xf>
    <xf numFmtId="0" fontId="0" fillId="0" borderId="0" xfId="0" applyFill="1"/>
    <xf numFmtId="164" fontId="5" fillId="0" borderId="1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/>
    <xf numFmtId="164" fontId="0" fillId="0" borderId="0" xfId="0" applyNumberFormat="1"/>
    <xf numFmtId="164" fontId="0" fillId="0" borderId="0" xfId="0" applyNumberFormat="1" applyFill="1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0" fillId="0" borderId="0" xfId="0" applyFont="1" applyAlignment="1"/>
    <xf numFmtId="0" fontId="2" fillId="0" borderId="0" xfId="0" applyFont="1" applyAlignment="1">
      <alignment horizontal="right"/>
    </xf>
    <xf numFmtId="165" fontId="6" fillId="0" borderId="0" xfId="0" applyNumberFormat="1" applyFont="1" applyFill="1" applyBorder="1" applyAlignment="1">
      <alignment horizontal="right" vertical="center" wrapText="1"/>
    </xf>
    <xf numFmtId="164" fontId="5" fillId="0" borderId="0" xfId="0" applyNumberFormat="1" applyFont="1" applyFill="1" applyBorder="1" applyAlignment="1"/>
  </cellXfs>
  <cellStyles count="42">
    <cellStyle name="xl100" xfId="2"/>
    <cellStyle name="xl103" xfId="3"/>
    <cellStyle name="xl107" xfId="4"/>
    <cellStyle name="xl108" xfId="5"/>
    <cellStyle name="xl109" xfId="6"/>
    <cellStyle name="xl113" xfId="7"/>
    <cellStyle name="xl114" xfId="8"/>
    <cellStyle name="xl115" xfId="9"/>
    <cellStyle name="xl116" xfId="10"/>
    <cellStyle name="xl117" xfId="11"/>
    <cellStyle name="xl118" xfId="12"/>
    <cellStyle name="xl120" xfId="13"/>
    <cellStyle name="xl121" xfId="14"/>
    <cellStyle name="xl122" xfId="15"/>
    <cellStyle name="xl123" xfId="16"/>
    <cellStyle name="xl124" xfId="17"/>
    <cellStyle name="xl125" xfId="18"/>
    <cellStyle name="xl126" xfId="19"/>
    <cellStyle name="xl127" xfId="20"/>
    <cellStyle name="xl128" xfId="21"/>
    <cellStyle name="xl129" xfId="22"/>
    <cellStyle name="xl130" xfId="23"/>
    <cellStyle name="xl27" xfId="24"/>
    <cellStyle name="xl29" xfId="25"/>
    <cellStyle name="xl30" xfId="26"/>
    <cellStyle name="xl40" xfId="27"/>
    <cellStyle name="xl42" xfId="28"/>
    <cellStyle name="xl43" xfId="29"/>
    <cellStyle name="xl50" xfId="30"/>
    <cellStyle name="xl51" xfId="31"/>
    <cellStyle name="xl52" xfId="32"/>
    <cellStyle name="xl54" xfId="33"/>
    <cellStyle name="xl55" xfId="34"/>
    <cellStyle name="xl57" xfId="35"/>
    <cellStyle name="xl63" xfId="36"/>
    <cellStyle name="xl77" xfId="37"/>
    <cellStyle name="xl82" xfId="38"/>
    <cellStyle name="xl85" xfId="39"/>
    <cellStyle name="xl98" xfId="40"/>
    <cellStyle name="xl99" xfId="41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6"/>
  <sheetViews>
    <sheetView tabSelected="1" topLeftCell="A46" workbookViewId="0">
      <selection activeCell="D60" sqref="D60"/>
    </sheetView>
  </sheetViews>
  <sheetFormatPr defaultRowHeight="15"/>
  <cols>
    <col min="1" max="1" width="21.5703125" style="2" customWidth="1"/>
    <col min="2" max="2" width="57.42578125" style="3" customWidth="1"/>
    <col min="3" max="3" width="12.140625" hidden="1" customWidth="1"/>
    <col min="4" max="4" width="11.7109375" customWidth="1"/>
    <col min="5" max="5" width="10.85546875" customWidth="1"/>
    <col min="6" max="6" width="10.140625" customWidth="1"/>
  </cols>
  <sheetData>
    <row r="1" spans="1:6" ht="17.25" hidden="1" customHeight="1"/>
    <row r="2" spans="1:6" ht="15.75" hidden="1">
      <c r="A2" s="71"/>
      <c r="B2" s="72"/>
    </row>
    <row r="3" spans="1:6" ht="1.5" customHeight="1">
      <c r="A3" s="1"/>
    </row>
    <row r="4" spans="1:6">
      <c r="A4" s="82" t="s">
        <v>0</v>
      </c>
      <c r="B4" s="82"/>
      <c r="C4" s="82"/>
      <c r="D4" s="82"/>
      <c r="E4" s="82"/>
    </row>
    <row r="5" spans="1:6">
      <c r="A5" s="82" t="s">
        <v>109</v>
      </c>
      <c r="B5" s="82"/>
      <c r="C5" s="82"/>
      <c r="D5" s="82"/>
      <c r="E5" s="82"/>
    </row>
    <row r="6" spans="1:6" ht="19.5" customHeight="1">
      <c r="A6" s="82" t="s">
        <v>110</v>
      </c>
      <c r="B6" s="82"/>
      <c r="C6" s="82"/>
      <c r="D6" s="82"/>
      <c r="E6" s="82"/>
    </row>
    <row r="7" spans="1:6">
      <c r="A7" s="66"/>
      <c r="B7" s="66"/>
      <c r="C7" s="67"/>
      <c r="D7" s="68" t="s">
        <v>111</v>
      </c>
      <c r="E7" t="s">
        <v>112</v>
      </c>
    </row>
    <row r="8" spans="1:6">
      <c r="A8" s="57"/>
      <c r="B8" s="57"/>
    </row>
    <row r="9" spans="1:6" ht="52.5" customHeight="1">
      <c r="A9" s="81" t="s">
        <v>107</v>
      </c>
      <c r="B9" s="81"/>
      <c r="C9" s="81"/>
      <c r="D9" s="81"/>
      <c r="E9" s="81"/>
    </row>
    <row r="10" spans="1:6">
      <c r="A10" s="77"/>
      <c r="B10" s="77"/>
    </row>
    <row r="11" spans="1:6" ht="29.45" customHeight="1">
      <c r="A11" s="73" t="s">
        <v>1</v>
      </c>
      <c r="B11" s="75" t="s">
        <v>2</v>
      </c>
      <c r="C11" s="78" t="s">
        <v>108</v>
      </c>
      <c r="D11" s="78" t="s">
        <v>108</v>
      </c>
      <c r="E11" s="80" t="s">
        <v>104</v>
      </c>
    </row>
    <row r="12" spans="1:6" ht="63" customHeight="1">
      <c r="A12" s="74"/>
      <c r="B12" s="76"/>
      <c r="C12" s="79"/>
      <c r="D12" s="79"/>
      <c r="E12" s="80"/>
    </row>
    <row r="13" spans="1:6" ht="17.25" customHeight="1">
      <c r="A13" s="37" t="s">
        <v>76</v>
      </c>
      <c r="B13" s="4" t="s">
        <v>3</v>
      </c>
      <c r="C13" s="16">
        <f>C14+C16+C18+C22+C26+C27+C34+C36+C40+C45+C46+C25</f>
        <v>1042780</v>
      </c>
      <c r="D13" s="16">
        <f>D14+D16+D18+D22+D26+D27+D34+D36+D40+D45+D46+D25</f>
        <v>1043477.3</v>
      </c>
      <c r="E13" s="16">
        <f>E14+E16+E18+E22+E26+E27+E34+E36+E40+E45+E46+E25</f>
        <v>1130711.2</v>
      </c>
      <c r="F13" s="69"/>
    </row>
    <row r="14" spans="1:6" ht="15.75" customHeight="1">
      <c r="A14" s="37" t="s">
        <v>4</v>
      </c>
      <c r="B14" s="4" t="s">
        <v>5</v>
      </c>
      <c r="C14" s="9">
        <f>C15</f>
        <v>721554</v>
      </c>
      <c r="D14" s="9">
        <f>D15</f>
        <v>721554</v>
      </c>
      <c r="E14" s="9">
        <f>E15</f>
        <v>765144</v>
      </c>
      <c r="F14" s="69"/>
    </row>
    <row r="15" spans="1:6">
      <c r="A15" s="38" t="s">
        <v>77</v>
      </c>
      <c r="B15" s="5" t="s">
        <v>6</v>
      </c>
      <c r="C15" s="58">
        <v>721554</v>
      </c>
      <c r="D15" s="58">
        <v>721554</v>
      </c>
      <c r="E15" s="58">
        <v>765144</v>
      </c>
      <c r="F15" s="69"/>
    </row>
    <row r="16" spans="1:6" ht="26.25" hidden="1" customHeight="1">
      <c r="A16" s="39" t="s">
        <v>78</v>
      </c>
      <c r="B16" s="22" t="s">
        <v>34</v>
      </c>
      <c r="C16" s="16">
        <f>C17</f>
        <v>27227</v>
      </c>
      <c r="D16" s="16">
        <f>D17</f>
        <v>27227</v>
      </c>
      <c r="E16" s="16">
        <f>E17</f>
        <v>27227</v>
      </c>
      <c r="F16" s="69"/>
    </row>
    <row r="17" spans="1:6" ht="28.5" hidden="1" customHeight="1">
      <c r="A17" s="40" t="s">
        <v>35</v>
      </c>
      <c r="B17" s="15" t="s">
        <v>42</v>
      </c>
      <c r="C17" s="58">
        <v>27227</v>
      </c>
      <c r="D17" s="58">
        <v>27227</v>
      </c>
      <c r="E17" s="58">
        <v>27227</v>
      </c>
      <c r="F17" s="69"/>
    </row>
    <row r="18" spans="1:6" ht="18" customHeight="1">
      <c r="A18" s="37" t="s">
        <v>79</v>
      </c>
      <c r="B18" s="4" t="s">
        <v>7</v>
      </c>
      <c r="C18" s="16">
        <f>SUM(C19:C21)</f>
        <v>39214</v>
      </c>
      <c r="D18" s="16">
        <f>SUM(D19:D21)</f>
        <v>39214</v>
      </c>
      <c r="E18" s="16">
        <f>SUM(E19:E21)</f>
        <v>35071</v>
      </c>
      <c r="F18" s="69"/>
    </row>
    <row r="19" spans="1:6" ht="26.25" customHeight="1">
      <c r="A19" s="41" t="s">
        <v>80</v>
      </c>
      <c r="B19" s="32" t="s">
        <v>71</v>
      </c>
      <c r="C19" s="58">
        <v>14724</v>
      </c>
      <c r="D19" s="58">
        <v>14724</v>
      </c>
      <c r="E19" s="58">
        <v>15776</v>
      </c>
      <c r="F19" s="69"/>
    </row>
    <row r="20" spans="1:6">
      <c r="A20" s="41" t="s">
        <v>8</v>
      </c>
      <c r="B20" s="32" t="s">
        <v>9</v>
      </c>
      <c r="C20" s="58">
        <v>1310</v>
      </c>
      <c r="D20" s="58">
        <v>1310</v>
      </c>
      <c r="E20" s="58">
        <v>115</v>
      </c>
      <c r="F20" s="69"/>
    </row>
    <row r="21" spans="1:6" ht="27.75" customHeight="1">
      <c r="A21" s="38" t="s">
        <v>63</v>
      </c>
      <c r="B21" s="5" t="s">
        <v>66</v>
      </c>
      <c r="C21" s="58">
        <v>23180</v>
      </c>
      <c r="D21" s="58">
        <v>23180</v>
      </c>
      <c r="E21" s="58">
        <v>19180</v>
      </c>
      <c r="F21" s="69"/>
    </row>
    <row r="22" spans="1:6" ht="18" hidden="1" customHeight="1">
      <c r="A22" s="37" t="s">
        <v>10</v>
      </c>
      <c r="B22" s="4" t="s">
        <v>11</v>
      </c>
      <c r="C22" s="16">
        <f>SUM(C23:C24)</f>
        <v>141577</v>
      </c>
      <c r="D22" s="16">
        <f>SUM(D23:D24)</f>
        <v>141577</v>
      </c>
      <c r="E22" s="16">
        <f>SUM(E23:E24)</f>
        <v>141577</v>
      </c>
      <c r="F22" s="69"/>
    </row>
    <row r="23" spans="1:6" hidden="1">
      <c r="A23" s="38" t="s">
        <v>81</v>
      </c>
      <c r="B23" s="5" t="s">
        <v>12</v>
      </c>
      <c r="C23" s="49">
        <v>66024</v>
      </c>
      <c r="D23" s="49">
        <v>66024</v>
      </c>
      <c r="E23" s="49">
        <v>66024</v>
      </c>
      <c r="F23" s="69"/>
    </row>
    <row r="24" spans="1:6" hidden="1">
      <c r="A24" s="38" t="s">
        <v>82</v>
      </c>
      <c r="B24" s="5" t="s">
        <v>13</v>
      </c>
      <c r="C24" s="49">
        <v>75553</v>
      </c>
      <c r="D24" s="49">
        <v>75553</v>
      </c>
      <c r="E24" s="49">
        <v>75553</v>
      </c>
      <c r="F24" s="69"/>
    </row>
    <row r="25" spans="1:6" s="54" customFormat="1" ht="25.5">
      <c r="A25" s="37" t="s">
        <v>89</v>
      </c>
      <c r="B25" s="4" t="s">
        <v>93</v>
      </c>
      <c r="C25" s="47">
        <v>100</v>
      </c>
      <c r="D25" s="47">
        <v>100</v>
      </c>
      <c r="E25" s="47">
        <v>30</v>
      </c>
      <c r="F25" s="69"/>
    </row>
    <row r="26" spans="1:6" ht="20.25" customHeight="1">
      <c r="A26" s="37" t="s">
        <v>83</v>
      </c>
      <c r="B26" s="4" t="s">
        <v>14</v>
      </c>
      <c r="C26" s="47">
        <v>14049</v>
      </c>
      <c r="D26" s="47">
        <v>14049</v>
      </c>
      <c r="E26" s="47">
        <v>34049</v>
      </c>
      <c r="F26" s="69"/>
    </row>
    <row r="27" spans="1:6" ht="26.25" customHeight="1">
      <c r="A27" s="37" t="s">
        <v>15</v>
      </c>
      <c r="B27" s="4" t="s">
        <v>16</v>
      </c>
      <c r="C27" s="47">
        <f>SUM(C28:C33)</f>
        <v>41593</v>
      </c>
      <c r="D27" s="47">
        <f>SUM(D28:D33)</f>
        <v>41593</v>
      </c>
      <c r="E27" s="47">
        <f>SUM(E28:E33)</f>
        <v>48040</v>
      </c>
      <c r="F27" s="69"/>
    </row>
    <row r="28" spans="1:6" ht="66" customHeight="1">
      <c r="A28" s="38" t="s">
        <v>17</v>
      </c>
      <c r="B28" s="5" t="s">
        <v>69</v>
      </c>
      <c r="C28" s="53">
        <v>31091</v>
      </c>
      <c r="D28" s="53">
        <v>31091</v>
      </c>
      <c r="E28" s="53">
        <v>36091</v>
      </c>
      <c r="F28" s="69"/>
    </row>
    <row r="29" spans="1:6" ht="54" hidden="1" customHeight="1">
      <c r="A29" s="38" t="s">
        <v>18</v>
      </c>
      <c r="B29" s="5" t="s">
        <v>52</v>
      </c>
      <c r="C29" s="53">
        <v>1019</v>
      </c>
      <c r="D29" s="53">
        <v>1019</v>
      </c>
      <c r="E29" s="53">
        <v>1019</v>
      </c>
      <c r="F29" s="69"/>
    </row>
    <row r="30" spans="1:6" ht="26.45" hidden="1" customHeight="1">
      <c r="A30" s="38" t="s">
        <v>94</v>
      </c>
      <c r="B30" s="5" t="s">
        <v>95</v>
      </c>
      <c r="C30" s="53">
        <v>1200</v>
      </c>
      <c r="D30" s="53">
        <v>1200</v>
      </c>
      <c r="E30" s="53">
        <v>1200</v>
      </c>
      <c r="F30" s="69"/>
    </row>
    <row r="31" spans="1:6" ht="42" hidden="1" customHeight="1">
      <c r="A31" s="38" t="s">
        <v>19</v>
      </c>
      <c r="B31" s="5" t="s">
        <v>36</v>
      </c>
      <c r="C31" s="53"/>
      <c r="D31" s="53"/>
      <c r="E31" s="53"/>
      <c r="F31" s="69"/>
    </row>
    <row r="32" spans="1:6" ht="65.25" hidden="1" customHeight="1">
      <c r="A32" s="38" t="s">
        <v>84</v>
      </c>
      <c r="B32" s="5" t="s">
        <v>53</v>
      </c>
      <c r="C32" s="53">
        <v>4730</v>
      </c>
      <c r="D32" s="53">
        <v>4730</v>
      </c>
      <c r="E32" s="53">
        <v>4730</v>
      </c>
      <c r="F32" s="69"/>
    </row>
    <row r="33" spans="1:6" ht="81" customHeight="1">
      <c r="A33" s="41" t="s">
        <v>72</v>
      </c>
      <c r="B33" s="32" t="s">
        <v>73</v>
      </c>
      <c r="C33" s="53">
        <v>3553</v>
      </c>
      <c r="D33" s="53">
        <v>3553</v>
      </c>
      <c r="E33" s="53">
        <v>5000</v>
      </c>
      <c r="F33" s="69"/>
    </row>
    <row r="34" spans="1:6" ht="12.75" customHeight="1">
      <c r="A34" s="37" t="s">
        <v>85</v>
      </c>
      <c r="B34" s="4" t="s">
        <v>20</v>
      </c>
      <c r="C34" s="47">
        <f>C35</f>
        <v>2990</v>
      </c>
      <c r="D34" s="47">
        <f>D35</f>
        <v>2990</v>
      </c>
      <c r="E34" s="47">
        <f>E35</f>
        <v>1990</v>
      </c>
      <c r="F34" s="69"/>
    </row>
    <row r="35" spans="1:6" ht="16.5" customHeight="1">
      <c r="A35" s="38" t="s">
        <v>86</v>
      </c>
      <c r="B35" s="5" t="s">
        <v>54</v>
      </c>
      <c r="C35" s="49">
        <v>2990</v>
      </c>
      <c r="D35" s="49">
        <v>2990</v>
      </c>
      <c r="E35" s="49">
        <v>1990</v>
      </c>
      <c r="F35" s="69"/>
    </row>
    <row r="36" spans="1:6" ht="25.5">
      <c r="A36" s="42" t="s">
        <v>31</v>
      </c>
      <c r="B36" s="4" t="s">
        <v>49</v>
      </c>
      <c r="C36" s="47">
        <f>SUM(C37:C39)</f>
        <v>300</v>
      </c>
      <c r="D36" s="47">
        <f>SUM(D37:D39)</f>
        <v>300</v>
      </c>
      <c r="E36" s="47">
        <f>SUM(E37:E39)</f>
        <v>475</v>
      </c>
      <c r="F36" s="69"/>
    </row>
    <row r="37" spans="1:6" ht="25.5">
      <c r="A37" s="63" t="s">
        <v>99</v>
      </c>
      <c r="B37" s="62" t="s">
        <v>100</v>
      </c>
      <c r="C37" s="49"/>
      <c r="D37" s="49">
        <v>0</v>
      </c>
      <c r="E37" s="49">
        <v>275</v>
      </c>
      <c r="F37" s="69"/>
    </row>
    <row r="38" spans="1:6" ht="29.25" customHeight="1">
      <c r="A38" s="43" t="s">
        <v>64</v>
      </c>
      <c r="B38" s="44" t="s">
        <v>51</v>
      </c>
      <c r="C38" s="59">
        <v>150</v>
      </c>
      <c r="D38" s="59">
        <v>150</v>
      </c>
      <c r="E38" s="59">
        <v>80</v>
      </c>
      <c r="F38" s="69"/>
    </row>
    <row r="39" spans="1:6" ht="18" customHeight="1">
      <c r="A39" s="36" t="s">
        <v>65</v>
      </c>
      <c r="B39" s="18" t="s">
        <v>21</v>
      </c>
      <c r="C39" s="59">
        <v>150</v>
      </c>
      <c r="D39" s="59">
        <v>150</v>
      </c>
      <c r="E39" s="59">
        <v>120</v>
      </c>
      <c r="F39" s="69"/>
    </row>
    <row r="40" spans="1:6" ht="25.5">
      <c r="A40" s="37" t="s">
        <v>22</v>
      </c>
      <c r="B40" s="4" t="s">
        <v>23</v>
      </c>
      <c r="C40" s="60">
        <f>SUM(C41:C44)</f>
        <v>45965</v>
      </c>
      <c r="D40" s="60">
        <f>SUM(D41:D44)</f>
        <v>45965</v>
      </c>
      <c r="E40" s="60">
        <f>SUM(E41:E44)</f>
        <v>66488</v>
      </c>
      <c r="F40" s="69"/>
    </row>
    <row r="41" spans="1:6" ht="68.25" customHeight="1">
      <c r="A41" s="38" t="s">
        <v>37</v>
      </c>
      <c r="B41" s="5" t="s">
        <v>61</v>
      </c>
      <c r="C41" s="53">
        <v>28500</v>
      </c>
      <c r="D41" s="53">
        <v>28500</v>
      </c>
      <c r="E41" s="53">
        <v>48000</v>
      </c>
      <c r="F41" s="69"/>
    </row>
    <row r="42" spans="1:6" ht="40.5" hidden="1" customHeight="1">
      <c r="A42" s="38" t="s">
        <v>24</v>
      </c>
      <c r="B42" s="5" t="s">
        <v>55</v>
      </c>
      <c r="C42" s="53">
        <v>17165</v>
      </c>
      <c r="D42" s="53">
        <v>17165</v>
      </c>
      <c r="E42" s="53">
        <v>17165</v>
      </c>
      <c r="F42" s="69"/>
    </row>
    <row r="43" spans="1:6" ht="40.5" customHeight="1">
      <c r="A43" s="38" t="s">
        <v>113</v>
      </c>
      <c r="B43" s="5" t="s">
        <v>114</v>
      </c>
      <c r="C43" s="53"/>
      <c r="D43" s="53">
        <v>0</v>
      </c>
      <c r="E43" s="53">
        <v>23</v>
      </c>
      <c r="F43" s="69"/>
    </row>
    <row r="44" spans="1:6" ht="68.25" customHeight="1">
      <c r="A44" s="41" t="s">
        <v>74</v>
      </c>
      <c r="B44" s="32" t="s">
        <v>75</v>
      </c>
      <c r="C44" s="13">
        <v>300</v>
      </c>
      <c r="D44" s="13">
        <v>300</v>
      </c>
      <c r="E44" s="13">
        <v>1300</v>
      </c>
      <c r="F44" s="69"/>
    </row>
    <row r="45" spans="1:6">
      <c r="A45" s="37" t="s">
        <v>25</v>
      </c>
      <c r="B45" s="4" t="s">
        <v>26</v>
      </c>
      <c r="C45" s="12">
        <v>3531</v>
      </c>
      <c r="D45" s="12">
        <v>3571.4</v>
      </c>
      <c r="E45" s="12">
        <v>2557.6999999999998</v>
      </c>
      <c r="F45" s="69"/>
    </row>
    <row r="46" spans="1:6" ht="18.75" customHeight="1">
      <c r="A46" s="45" t="s">
        <v>27</v>
      </c>
      <c r="B46" s="46" t="s">
        <v>43</v>
      </c>
      <c r="C46" s="47">
        <f>C47+C48</f>
        <v>4680</v>
      </c>
      <c r="D46" s="47">
        <f>D47+D48</f>
        <v>5336.9</v>
      </c>
      <c r="E46" s="47">
        <f>E47+E48</f>
        <v>8062.5</v>
      </c>
      <c r="F46" s="69"/>
    </row>
    <row r="47" spans="1:6" ht="27.6" customHeight="1">
      <c r="A47" s="48" t="s">
        <v>97</v>
      </c>
      <c r="B47" s="56" t="s">
        <v>98</v>
      </c>
      <c r="C47" s="49">
        <v>0</v>
      </c>
      <c r="D47" s="49">
        <v>1782.6</v>
      </c>
      <c r="E47" s="49">
        <v>4544.8999999999996</v>
      </c>
      <c r="F47" s="69"/>
    </row>
    <row r="48" spans="1:6" ht="13.5" customHeight="1">
      <c r="A48" s="48" t="s">
        <v>68</v>
      </c>
      <c r="B48" s="50" t="s">
        <v>67</v>
      </c>
      <c r="C48" s="49">
        <v>4680</v>
      </c>
      <c r="D48" s="49">
        <v>3554.3</v>
      </c>
      <c r="E48" s="49">
        <v>3517.6</v>
      </c>
      <c r="F48" s="69"/>
    </row>
    <row r="49" spans="1:7">
      <c r="A49" s="6" t="s">
        <v>87</v>
      </c>
      <c r="B49" s="7" t="s">
        <v>28</v>
      </c>
      <c r="C49" s="14">
        <f>C50+C55</f>
        <v>2853997.0999999996</v>
      </c>
      <c r="D49" s="14">
        <f>D50+D55</f>
        <v>3126375.0999999996</v>
      </c>
      <c r="E49" s="14">
        <f>E50+E55</f>
        <v>3187936.0000000005</v>
      </c>
      <c r="F49" s="69"/>
    </row>
    <row r="50" spans="1:7" ht="28.5" customHeight="1">
      <c r="A50" s="6" t="s">
        <v>88</v>
      </c>
      <c r="B50" s="24" t="s">
        <v>44</v>
      </c>
      <c r="C50" s="14">
        <f>SUM(C51:C54)</f>
        <v>2853997.0999999996</v>
      </c>
      <c r="D50" s="14">
        <f>SUM(D51:D54)</f>
        <v>2923076.8</v>
      </c>
      <c r="E50" s="14">
        <f>SUM(E51:E54)</f>
        <v>3175585.4000000004</v>
      </c>
      <c r="F50" s="69"/>
    </row>
    <row r="51" spans="1:7">
      <c r="A51" s="30" t="s">
        <v>45</v>
      </c>
      <c r="B51" s="8" t="s">
        <v>38</v>
      </c>
      <c r="C51" s="53">
        <v>109959</v>
      </c>
      <c r="D51" s="53">
        <v>109959</v>
      </c>
      <c r="E51" s="53">
        <v>153015.29999999999</v>
      </c>
      <c r="F51" s="69"/>
    </row>
    <row r="52" spans="1:7" ht="25.5">
      <c r="A52" s="30" t="s">
        <v>47</v>
      </c>
      <c r="B52" s="8" t="s">
        <v>62</v>
      </c>
      <c r="C52" s="53">
        <v>1012426.9</v>
      </c>
      <c r="D52" s="53">
        <v>1036926.9</v>
      </c>
      <c r="E52" s="53">
        <v>1161168.3</v>
      </c>
      <c r="F52" s="69"/>
    </row>
    <row r="53" spans="1:7">
      <c r="A53" s="30" t="s">
        <v>46</v>
      </c>
      <c r="B53" s="8" t="s">
        <v>39</v>
      </c>
      <c r="C53" s="53">
        <v>1328113.2</v>
      </c>
      <c r="D53" s="53">
        <v>1328113.2</v>
      </c>
      <c r="E53" s="53">
        <v>1329080.5</v>
      </c>
      <c r="F53" s="70"/>
      <c r="G53" s="90"/>
    </row>
    <row r="54" spans="1:7">
      <c r="A54" s="30" t="s">
        <v>50</v>
      </c>
      <c r="B54" s="8" t="s">
        <v>29</v>
      </c>
      <c r="C54" s="55">
        <v>403498</v>
      </c>
      <c r="D54" s="55">
        <v>448077.7</v>
      </c>
      <c r="E54" s="55">
        <v>532321.30000000005</v>
      </c>
      <c r="F54" s="69"/>
    </row>
    <row r="55" spans="1:7" ht="15" customHeight="1">
      <c r="A55" s="6" t="s">
        <v>32</v>
      </c>
      <c r="B55" s="7" t="s">
        <v>70</v>
      </c>
      <c r="C55" s="61">
        <v>0</v>
      </c>
      <c r="D55" s="61">
        <v>203298.3</v>
      </c>
      <c r="E55" s="61">
        <v>12350.6</v>
      </c>
      <c r="F55" s="69"/>
      <c r="G55" s="91"/>
    </row>
    <row r="56" spans="1:7">
      <c r="A56" s="6"/>
      <c r="B56" s="7" t="s">
        <v>30</v>
      </c>
      <c r="C56" s="14">
        <f>(C49+C13)</f>
        <v>3896777.0999999996</v>
      </c>
      <c r="D56" s="14">
        <f>(D49+D13)</f>
        <v>4169852.3999999994</v>
      </c>
      <c r="E56" s="14">
        <f>(E49+E13)</f>
        <v>4318647.2</v>
      </c>
      <c r="F56" s="69"/>
    </row>
  </sheetData>
  <mergeCells count="11">
    <mergeCell ref="E11:E12"/>
    <mergeCell ref="A9:E9"/>
    <mergeCell ref="A6:E6"/>
    <mergeCell ref="A5:E5"/>
    <mergeCell ref="A4:E4"/>
    <mergeCell ref="D11:D12"/>
    <mergeCell ref="A2:B2"/>
    <mergeCell ref="A11:A12"/>
    <mergeCell ref="B11:B12"/>
    <mergeCell ref="A10:B10"/>
    <mergeCell ref="C11:C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7"/>
  <sheetViews>
    <sheetView workbookViewId="0">
      <selection activeCell="C40" sqref="C40"/>
    </sheetView>
  </sheetViews>
  <sheetFormatPr defaultRowHeight="15"/>
  <cols>
    <col min="1" max="1" width="23" style="20" customWidth="1"/>
    <col min="2" max="2" width="38.85546875" customWidth="1"/>
    <col min="3" max="3" width="13.7109375" customWidth="1"/>
    <col min="4" max="4" width="13.5703125" customWidth="1"/>
  </cols>
  <sheetData>
    <row r="1" spans="1:4">
      <c r="C1" s="89" t="s">
        <v>96</v>
      </c>
      <c r="D1" s="89"/>
    </row>
    <row r="2" spans="1:4">
      <c r="B2" s="89" t="s">
        <v>101</v>
      </c>
      <c r="C2" s="89"/>
      <c r="D2" s="89"/>
    </row>
    <row r="3" spans="1:4" ht="25.5" customHeight="1">
      <c r="A3" s="83" t="s">
        <v>102</v>
      </c>
      <c r="B3" s="84"/>
      <c r="C3" s="84"/>
      <c r="D3" s="85"/>
    </row>
    <row r="4" spans="1:4" ht="39.75" customHeight="1">
      <c r="A4" s="86" t="s">
        <v>106</v>
      </c>
      <c r="B4" s="87"/>
      <c r="C4" s="87"/>
      <c r="D4" s="88"/>
    </row>
    <row r="5" spans="1:4" ht="42" customHeight="1">
      <c r="A5" s="19" t="s">
        <v>1</v>
      </c>
      <c r="B5" s="19" t="s">
        <v>2</v>
      </c>
      <c r="C5" s="21" t="s">
        <v>105</v>
      </c>
      <c r="D5" s="21" t="s">
        <v>103</v>
      </c>
    </row>
    <row r="6" spans="1:4" ht="15.75" customHeight="1">
      <c r="A6" s="33" t="s">
        <v>76</v>
      </c>
      <c r="B6" s="22" t="s">
        <v>33</v>
      </c>
      <c r="C6" s="9">
        <f>C7+C9+C11+C15+C19+C20+C27+C29+C32+C36+C37+C18</f>
        <v>1017124</v>
      </c>
      <c r="D6" s="9">
        <f>D7+D9+D11+D15+D19+D20+D27+D29+D32+D36+D37+D18</f>
        <v>1059266</v>
      </c>
    </row>
    <row r="7" spans="1:4">
      <c r="A7" s="33" t="s">
        <v>4</v>
      </c>
      <c r="B7" s="22" t="s">
        <v>5</v>
      </c>
      <c r="C7" s="9">
        <f>C8</f>
        <v>729302</v>
      </c>
      <c r="D7" s="9">
        <f>D8</f>
        <v>732518</v>
      </c>
    </row>
    <row r="8" spans="1:4">
      <c r="A8" s="34" t="s">
        <v>77</v>
      </c>
      <c r="B8" s="18" t="s">
        <v>6</v>
      </c>
      <c r="C8" s="10">
        <v>729302</v>
      </c>
      <c r="D8" s="10">
        <v>732518</v>
      </c>
    </row>
    <row r="9" spans="1:4" ht="40.5" customHeight="1">
      <c r="A9" s="33" t="s">
        <v>78</v>
      </c>
      <c r="B9" s="22" t="s">
        <v>34</v>
      </c>
      <c r="C9" s="9">
        <f>C10</f>
        <v>28092</v>
      </c>
      <c r="D9" s="9">
        <f>D10</f>
        <v>36870</v>
      </c>
    </row>
    <row r="10" spans="1:4" ht="38.25">
      <c r="A10" s="34" t="s">
        <v>35</v>
      </c>
      <c r="B10" s="18" t="s">
        <v>42</v>
      </c>
      <c r="C10" s="10">
        <v>28092</v>
      </c>
      <c r="D10" s="10">
        <v>36870</v>
      </c>
    </row>
    <row r="11" spans="1:4" ht="15.75" customHeight="1">
      <c r="A11" s="33" t="s">
        <v>90</v>
      </c>
      <c r="B11" s="22" t="s">
        <v>7</v>
      </c>
      <c r="C11" s="9">
        <f>C13+C14+C12</f>
        <v>39214</v>
      </c>
      <c r="D11" s="9">
        <f>D13+D14+D12</f>
        <v>39214</v>
      </c>
    </row>
    <row r="12" spans="1:4" ht="30" customHeight="1">
      <c r="A12" s="52" t="s">
        <v>91</v>
      </c>
      <c r="B12" s="32" t="s">
        <v>71</v>
      </c>
      <c r="C12" s="10">
        <v>14724</v>
      </c>
      <c r="D12" s="10">
        <v>14724</v>
      </c>
    </row>
    <row r="13" spans="1:4">
      <c r="A13" s="34" t="s">
        <v>8</v>
      </c>
      <c r="B13" s="18" t="s">
        <v>9</v>
      </c>
      <c r="C13" s="10">
        <v>1310</v>
      </c>
      <c r="D13" s="10">
        <v>1310</v>
      </c>
    </row>
    <row r="14" spans="1:4" ht="28.5" customHeight="1">
      <c r="A14" s="34" t="s">
        <v>63</v>
      </c>
      <c r="B14" s="18" t="s">
        <v>66</v>
      </c>
      <c r="C14" s="10">
        <v>23180</v>
      </c>
      <c r="D14" s="10">
        <v>23180</v>
      </c>
    </row>
    <row r="15" spans="1:4">
      <c r="A15" s="33" t="s">
        <v>10</v>
      </c>
      <c r="B15" s="22" t="s">
        <v>11</v>
      </c>
      <c r="C15" s="9">
        <f>C16+C17</f>
        <v>141577</v>
      </c>
      <c r="D15" s="9">
        <f>D16+D17</f>
        <v>141577</v>
      </c>
    </row>
    <row r="16" spans="1:4">
      <c r="A16" s="34" t="s">
        <v>81</v>
      </c>
      <c r="B16" s="18" t="s">
        <v>12</v>
      </c>
      <c r="C16" s="10">
        <v>66024</v>
      </c>
      <c r="D16" s="10">
        <v>66024</v>
      </c>
    </row>
    <row r="17" spans="1:4" ht="20.25" customHeight="1">
      <c r="A17" s="34" t="s">
        <v>92</v>
      </c>
      <c r="B17" s="18" t="s">
        <v>13</v>
      </c>
      <c r="C17" s="10">
        <v>75553</v>
      </c>
      <c r="D17" s="10">
        <v>75553</v>
      </c>
    </row>
    <row r="18" spans="1:4" ht="29.45" customHeight="1">
      <c r="A18" s="37" t="s">
        <v>89</v>
      </c>
      <c r="B18" s="4" t="s">
        <v>93</v>
      </c>
      <c r="C18" s="9">
        <v>100</v>
      </c>
      <c r="D18" s="9">
        <v>100</v>
      </c>
    </row>
    <row r="19" spans="1:4">
      <c r="A19" s="33" t="s">
        <v>83</v>
      </c>
      <c r="B19" s="22" t="s">
        <v>14</v>
      </c>
      <c r="C19" s="25">
        <v>14049</v>
      </c>
      <c r="D19" s="9">
        <v>14049</v>
      </c>
    </row>
    <row r="20" spans="1:4" ht="51.75" customHeight="1">
      <c r="A20" s="33" t="s">
        <v>15</v>
      </c>
      <c r="B20" s="22" t="s">
        <v>16</v>
      </c>
      <c r="C20" s="9">
        <f>SUM(C21:C26)</f>
        <v>41802</v>
      </c>
      <c r="D20" s="9">
        <f>SUM(D21:D26)</f>
        <v>41865</v>
      </c>
    </row>
    <row r="21" spans="1:4" ht="91.9" customHeight="1">
      <c r="A21" s="34" t="s">
        <v>17</v>
      </c>
      <c r="B21" s="18" t="s">
        <v>56</v>
      </c>
      <c r="C21" s="10">
        <v>31091</v>
      </c>
      <c r="D21" s="10">
        <v>31091</v>
      </c>
    </row>
    <row r="22" spans="1:4" ht="96" customHeight="1">
      <c r="A22" s="30" t="s">
        <v>18</v>
      </c>
      <c r="B22" s="5" t="s">
        <v>57</v>
      </c>
      <c r="C22" s="13">
        <v>1019</v>
      </c>
      <c r="D22" s="28">
        <v>1019</v>
      </c>
    </row>
    <row r="23" spans="1:4" ht="43.15" customHeight="1">
      <c r="A23" s="38" t="s">
        <v>94</v>
      </c>
      <c r="B23" s="5" t="s">
        <v>95</v>
      </c>
      <c r="C23" s="13">
        <v>1409</v>
      </c>
      <c r="D23" s="28">
        <v>1472</v>
      </c>
    </row>
    <row r="24" spans="1:4" ht="66.75" hidden="1" customHeight="1">
      <c r="A24" s="34" t="s">
        <v>19</v>
      </c>
      <c r="B24" s="18" t="s">
        <v>58</v>
      </c>
      <c r="C24" s="10"/>
      <c r="D24" s="10"/>
    </row>
    <row r="25" spans="1:4" ht="92.25" customHeight="1">
      <c r="A25" s="34" t="s">
        <v>84</v>
      </c>
      <c r="B25" s="5" t="s">
        <v>59</v>
      </c>
      <c r="C25" s="10">
        <v>4730</v>
      </c>
      <c r="D25" s="10">
        <v>4730</v>
      </c>
    </row>
    <row r="26" spans="1:4" ht="117.75" customHeight="1">
      <c r="A26" s="41" t="s">
        <v>72</v>
      </c>
      <c r="B26" s="32" t="s">
        <v>73</v>
      </c>
      <c r="C26" s="10">
        <v>3553</v>
      </c>
      <c r="D26" s="10">
        <v>3553</v>
      </c>
    </row>
    <row r="27" spans="1:4" ht="25.5">
      <c r="A27" s="33" t="s">
        <v>85</v>
      </c>
      <c r="B27" s="22" t="s">
        <v>20</v>
      </c>
      <c r="C27" s="9">
        <f>C28</f>
        <v>2990</v>
      </c>
      <c r="D27" s="9">
        <f>D28</f>
        <v>2990</v>
      </c>
    </row>
    <row r="28" spans="1:4" ht="29.25" customHeight="1">
      <c r="A28" s="34" t="s">
        <v>86</v>
      </c>
      <c r="B28" s="18" t="s">
        <v>54</v>
      </c>
      <c r="C28" s="10">
        <v>2990</v>
      </c>
      <c r="D28" s="10">
        <v>2990</v>
      </c>
    </row>
    <row r="29" spans="1:4" ht="42.75" customHeight="1">
      <c r="A29" s="33" t="s">
        <v>31</v>
      </c>
      <c r="B29" s="22" t="s">
        <v>49</v>
      </c>
      <c r="C29" s="9">
        <f>C30+C31</f>
        <v>300</v>
      </c>
      <c r="D29" s="9">
        <f>D30+D31</f>
        <v>300</v>
      </c>
    </row>
    <row r="30" spans="1:4" ht="39" customHeight="1">
      <c r="A30" s="35" t="s">
        <v>64</v>
      </c>
      <c r="B30" s="29" t="s">
        <v>51</v>
      </c>
      <c r="C30" s="17">
        <v>150</v>
      </c>
      <c r="D30" s="11">
        <v>150</v>
      </c>
    </row>
    <row r="31" spans="1:4" ht="28.5" customHeight="1">
      <c r="A31" s="36" t="s">
        <v>65</v>
      </c>
      <c r="B31" s="18" t="s">
        <v>21</v>
      </c>
      <c r="C31" s="10">
        <v>150</v>
      </c>
      <c r="D31" s="10">
        <v>150</v>
      </c>
    </row>
    <row r="32" spans="1:4" ht="25.5" customHeight="1">
      <c r="A32" s="33" t="s">
        <v>22</v>
      </c>
      <c r="B32" s="22" t="s">
        <v>23</v>
      </c>
      <c r="C32" s="9">
        <f>C33+C34+C35</f>
        <v>12171</v>
      </c>
      <c r="D32" s="9">
        <f>D33+D34+D35</f>
        <v>42221</v>
      </c>
    </row>
    <row r="33" spans="1:4" ht="108.6" customHeight="1">
      <c r="A33" s="34" t="s">
        <v>37</v>
      </c>
      <c r="B33" s="23" t="s">
        <v>61</v>
      </c>
      <c r="C33" s="10">
        <v>906</v>
      </c>
      <c r="D33" s="10">
        <v>15921</v>
      </c>
    </row>
    <row r="34" spans="1:4" ht="51">
      <c r="A34" s="30" t="s">
        <v>24</v>
      </c>
      <c r="B34" s="5" t="s">
        <v>60</v>
      </c>
      <c r="C34" s="10">
        <v>10965</v>
      </c>
      <c r="D34" s="10">
        <v>26000</v>
      </c>
    </row>
    <row r="35" spans="1:4" ht="105" customHeight="1">
      <c r="A35" s="41" t="s">
        <v>74</v>
      </c>
      <c r="B35" s="32" t="s">
        <v>75</v>
      </c>
      <c r="C35" s="10">
        <v>300</v>
      </c>
      <c r="D35" s="10">
        <v>300</v>
      </c>
    </row>
    <row r="36" spans="1:4" ht="27.75" customHeight="1">
      <c r="A36" s="33" t="s">
        <v>25</v>
      </c>
      <c r="B36" s="22" t="s">
        <v>26</v>
      </c>
      <c r="C36" s="9">
        <v>3567</v>
      </c>
      <c r="D36" s="9">
        <v>3602</v>
      </c>
    </row>
    <row r="37" spans="1:4" ht="20.25" customHeight="1">
      <c r="A37" s="33" t="s">
        <v>27</v>
      </c>
      <c r="B37" s="24" t="s">
        <v>43</v>
      </c>
      <c r="C37" s="9">
        <f>C38</f>
        <v>3960</v>
      </c>
      <c r="D37" s="25">
        <f>D38</f>
        <v>3960</v>
      </c>
    </row>
    <row r="38" spans="1:4" ht="25.5" customHeight="1">
      <c r="A38" s="51" t="s">
        <v>68</v>
      </c>
      <c r="B38" s="50" t="s">
        <v>67</v>
      </c>
      <c r="C38" s="10">
        <v>3960</v>
      </c>
      <c r="D38" s="26">
        <v>3960</v>
      </c>
    </row>
    <row r="39" spans="1:4" ht="17.25" customHeight="1">
      <c r="A39" s="33" t="s">
        <v>87</v>
      </c>
      <c r="B39" s="22" t="s">
        <v>28</v>
      </c>
      <c r="C39" s="25">
        <f>SUM(C40)</f>
        <v>2513985.4</v>
      </c>
      <c r="D39" s="25">
        <f>SUM(D40)</f>
        <v>2652558</v>
      </c>
    </row>
    <row r="40" spans="1:4" ht="38.25">
      <c r="A40" s="33" t="s">
        <v>88</v>
      </c>
      <c r="B40" s="24" t="s">
        <v>44</v>
      </c>
      <c r="C40" s="65">
        <f>SUM(C41:C44)</f>
        <v>2513985.4</v>
      </c>
      <c r="D40" s="25">
        <f>SUM(D41:D44)</f>
        <v>2652558</v>
      </c>
    </row>
    <row r="41" spans="1:4" ht="25.5">
      <c r="A41" s="34" t="s">
        <v>45</v>
      </c>
      <c r="B41" s="18" t="s">
        <v>40</v>
      </c>
      <c r="C41" s="26">
        <v>109959</v>
      </c>
      <c r="D41" s="10">
        <v>109959</v>
      </c>
    </row>
    <row r="42" spans="1:4" ht="38.25">
      <c r="A42" s="34" t="s">
        <v>48</v>
      </c>
      <c r="B42" s="8" t="s">
        <v>62</v>
      </c>
      <c r="C42" s="26">
        <v>620391.1</v>
      </c>
      <c r="D42" s="10">
        <v>645568.4</v>
      </c>
    </row>
    <row r="43" spans="1:4" ht="25.5">
      <c r="A43" s="34" t="s">
        <v>46</v>
      </c>
      <c r="B43" s="18" t="s">
        <v>41</v>
      </c>
      <c r="C43" s="31">
        <v>1437325.2</v>
      </c>
      <c r="D43" s="31">
        <v>1554466.3</v>
      </c>
    </row>
    <row r="44" spans="1:4">
      <c r="A44" s="30" t="s">
        <v>50</v>
      </c>
      <c r="B44" s="8" t="s">
        <v>29</v>
      </c>
      <c r="C44" s="31">
        <v>346310.1</v>
      </c>
      <c r="D44" s="31">
        <v>342564.3</v>
      </c>
    </row>
    <row r="45" spans="1:4">
      <c r="A45" s="34"/>
      <c r="B45" s="27" t="s">
        <v>30</v>
      </c>
      <c r="C45" s="25">
        <f>SUM(C39,C6)</f>
        <v>3531109.4</v>
      </c>
      <c r="D45" s="25">
        <f>SUM(D39,D6)</f>
        <v>3711824</v>
      </c>
    </row>
    <row r="46" spans="1:4">
      <c r="B46" s="64"/>
      <c r="C46" s="64"/>
      <c r="D46" s="64"/>
    </row>
    <row r="47" spans="1:4">
      <c r="B47" s="64"/>
      <c r="C47" s="64"/>
      <c r="D47" s="64"/>
    </row>
  </sheetData>
  <mergeCells count="4">
    <mergeCell ref="A3:D3"/>
    <mergeCell ref="A4:D4"/>
    <mergeCell ref="C1:D1"/>
    <mergeCell ref="B2:D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firstPageNumber="3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2025-10-13T09:21:45Z</cp:lastPrinted>
  <dcterms:created xsi:type="dcterms:W3CDTF">2016-03-29T11:31:48Z</dcterms:created>
  <dcterms:modified xsi:type="dcterms:W3CDTF">2025-10-13T09:23:51Z</dcterms:modified>
</cp:coreProperties>
</file>